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H55" i="1"/>
  <c r="H66" i="1" s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H15" i="1"/>
  <c r="H26" i="1" s="1"/>
  <c r="G15" i="1"/>
  <c r="F15" i="1"/>
  <c r="F66" i="1" l="1"/>
  <c r="I66" i="1"/>
  <c r="G66" i="1"/>
  <c r="J46" i="1"/>
  <c r="J207" i="1" s="1"/>
  <c r="G46" i="1"/>
  <c r="H46" i="1"/>
  <c r="H207" i="1" s="1"/>
  <c r="F46" i="1"/>
  <c r="I26" i="1"/>
  <c r="I207" i="1" s="1"/>
  <c r="F26" i="1"/>
  <c r="G26" i="1"/>
  <c r="F207" i="1"/>
  <c r="G207" i="1" l="1"/>
</calcChain>
</file>

<file path=xl/sharedStrings.xml><?xml version="1.0" encoding="utf-8"?>
<sst xmlns="http://schemas.openxmlformats.org/spreadsheetml/2006/main" count="345" uniqueCount="109">
  <si>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</si>
  <si>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</si>
  <si>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</si>
  <si>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</si>
  <si>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</si>
  <si>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</si>
  <si>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</si>
  <si>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</si>
  <si>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</si>
  <si>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</si>
  <si>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</si>
  <si>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</si>
  <si>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</si>
  <si>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</si>
  <si>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</si>
  <si>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</si>
  <si>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</si>
  <si>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</si>
  <si>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</si>
  <si>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</si>
  <si>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</si>
  <si>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</si>
  <si>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</si>
  <si>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</si>
  <si>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</si>
  <si>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</si>
  <si>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</si>
  <si>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</si>
  <si>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</si>
  <si>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</si>
  <si>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</si>
  <si>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</si>
  <si>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</si>
  <si>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</si>
  <si>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</si>
  <si>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</si>
  <si>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</si>
  <si>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</si>
  <si>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</si>
  <si>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</si>
  <si>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№57</t>
  </si>
  <si>
    <t>чай с сахаром</t>
  </si>
  <si>
    <t>№15</t>
  </si>
  <si>
    <t>чай с сахаром и лимоном</t>
  </si>
  <si>
    <t>№16</t>
  </si>
  <si>
    <t>№17</t>
  </si>
  <si>
    <t>№4</t>
  </si>
  <si>
    <t>гуляш с мясом говядины</t>
  </si>
  <si>
    <t>№72</t>
  </si>
  <si>
    <t>кисель фруктово - ягодный</t>
  </si>
  <si>
    <t>№174</t>
  </si>
  <si>
    <t>нарезка из свежих огурцов</t>
  </si>
  <si>
    <t>№45</t>
  </si>
  <si>
    <t>плов с мясом говядины</t>
  </si>
  <si>
    <t>нарезка из свежих помидор</t>
  </si>
  <si>
    <t>№79</t>
  </si>
  <si>
    <t>№58</t>
  </si>
  <si>
    <t>компот из сухофруктов</t>
  </si>
  <si>
    <t>№179</t>
  </si>
  <si>
    <t>суп  гороховый</t>
  </si>
  <si>
    <t>№60</t>
  </si>
  <si>
    <t>картофель тушенный с мясом</t>
  </si>
  <si>
    <t>№73</t>
  </si>
  <si>
    <t>обед</t>
  </si>
  <si>
    <t>№40</t>
  </si>
  <si>
    <t>тефтелька запеченная</t>
  </si>
  <si>
    <t>№77</t>
  </si>
  <si>
    <t>борщ со сметаной</t>
  </si>
  <si>
    <t>№12</t>
  </si>
  <si>
    <t>булочка с повидлом</t>
  </si>
  <si>
    <t>№69</t>
  </si>
  <si>
    <t>картофельное пюре со сливочным маслом</t>
  </si>
  <si>
    <t>рожки отварные со сливочным маслом и сыром</t>
  </si>
  <si>
    <t>рожки отварные со сливочным маслом</t>
  </si>
  <si>
    <t>капуста тушенная с мясом говядины</t>
  </si>
  <si>
    <t>№11</t>
  </si>
  <si>
    <t>суп вермишелевый</t>
  </si>
  <si>
    <t>№67</t>
  </si>
  <si>
    <t>какао с молоком</t>
  </si>
  <si>
    <t>№19</t>
  </si>
  <si>
    <t>суп рыбный с сайрой</t>
  </si>
  <si>
    <t>№32</t>
  </si>
  <si>
    <t>№59</t>
  </si>
  <si>
    <t>овощное рагу с мясом говядины</t>
  </si>
  <si>
    <t>рассыпчатая гречка с фаршем</t>
  </si>
  <si>
    <t>№175</t>
  </si>
  <si>
    <t>суп картофельный</t>
  </si>
  <si>
    <t>№133</t>
  </si>
  <si>
    <t>№129</t>
  </si>
  <si>
    <t>булочка с маком</t>
  </si>
  <si>
    <t>гороховое пюре</t>
  </si>
  <si>
    <t>№8</t>
  </si>
  <si>
    <t>тефтелька запеченая</t>
  </si>
  <si>
    <t>салат из свежей капусты</t>
  </si>
  <si>
    <t>№56</t>
  </si>
  <si>
    <t>гречка по купечески</t>
  </si>
  <si>
    <t>№87</t>
  </si>
  <si>
    <t>картофель тушеный с мясом говядины</t>
  </si>
  <si>
    <t>№10</t>
  </si>
  <si>
    <t>Рожки отварные со сливочным маслом и сыром</t>
  </si>
  <si>
    <t>сосиска отварная</t>
  </si>
  <si>
    <t>№413</t>
  </si>
  <si>
    <t>Борщ со сметаной</t>
  </si>
  <si>
    <t>№29</t>
  </si>
  <si>
    <t>булочка с курагой</t>
  </si>
  <si>
    <t>№769</t>
  </si>
  <si>
    <t>МБОУ "Полевская СОШ"</t>
  </si>
  <si>
    <t>Зорин Е.М.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</si>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</sst>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view="pageBreakPreview" zoomScale="60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106</v>
      </c>
      <c r="D1" s="59"/>
      <c r="E1" s="59"/>
      <c r="F1" s="12" t="s">
        <v>16</v>
      </c>
      <c r="G1" s="2" t="s">
        <v>17</v>
      </c>
      <c r="H1" s="60" t="s">
        <v>108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72</v>
      </c>
      <c r="F7" s="43">
        <v>250</v>
      </c>
      <c r="G7" s="43">
        <v>8.2100000000000009</v>
      </c>
      <c r="H7" s="51">
        <v>12</v>
      </c>
      <c r="I7" s="43">
        <v>29.16</v>
      </c>
      <c r="J7" s="43">
        <v>434.06</v>
      </c>
      <c r="K7" s="44" t="s">
        <v>40</v>
      </c>
      <c r="L7" s="43">
        <v>10.09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0.04</v>
      </c>
      <c r="H8" s="43">
        <v>17.71</v>
      </c>
      <c r="I8" s="43">
        <v>57.21</v>
      </c>
      <c r="J8" s="43">
        <v>0.18</v>
      </c>
      <c r="K8" s="44" t="s">
        <v>42</v>
      </c>
      <c r="L8" s="43">
        <v>6.65</v>
      </c>
    </row>
    <row r="9" spans="1:12" ht="15" x14ac:dyDescent="0.25">
      <c r="A9" s="23"/>
      <c r="B9" s="15"/>
      <c r="C9" s="11"/>
      <c r="D9" s="52" t="s">
        <v>31</v>
      </c>
      <c r="E9" s="42"/>
      <c r="F9" s="43">
        <v>50</v>
      </c>
      <c r="G9" s="43">
        <v>2.08</v>
      </c>
      <c r="H9" s="43">
        <v>4.96</v>
      </c>
      <c r="I9" s="43">
        <v>21.65</v>
      </c>
      <c r="J9" s="43">
        <v>126.16</v>
      </c>
      <c r="K9" s="44" t="s">
        <v>44</v>
      </c>
      <c r="L9" s="51">
        <v>4</v>
      </c>
    </row>
    <row r="10" spans="1:12" ht="15" x14ac:dyDescent="0.25">
      <c r="A10" s="23"/>
      <c r="B10" s="15"/>
      <c r="C10" s="11"/>
      <c r="D10" s="52" t="s">
        <v>32</v>
      </c>
      <c r="E10" s="42"/>
      <c r="F10" s="43"/>
      <c r="G10" s="43"/>
      <c r="H10" s="43"/>
      <c r="I10" s="43"/>
      <c r="J10" s="43"/>
      <c r="K10" s="44"/>
      <c r="L10" s="51"/>
    </row>
    <row r="11" spans="1:12" ht="15" x14ac:dyDescent="0.25">
      <c r="A11" s="23"/>
      <c r="B11" s="15"/>
      <c r="C11" s="11"/>
      <c r="D11" s="52" t="s">
        <v>39</v>
      </c>
      <c r="E11" s="42"/>
      <c r="F11" s="43"/>
      <c r="G11" s="43"/>
      <c r="H11" s="43"/>
      <c r="I11" s="43"/>
      <c r="J11" s="43"/>
      <c r="K11" s="44"/>
      <c r="L11" s="51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10.33</v>
      </c>
      <c r="H15" s="19">
        <f t="shared" si="0"/>
        <v>34.67</v>
      </c>
      <c r="I15" s="19">
        <f t="shared" si="0"/>
        <v>108.02000000000001</v>
      </c>
      <c r="J15" s="19">
        <f t="shared" si="0"/>
        <v>560.4</v>
      </c>
      <c r="K15" s="25"/>
      <c r="L15" s="19">
        <f t="shared" ref="L15" si="1">SUM(L6:L14)</f>
        <v>20.740000000000002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51</v>
      </c>
      <c r="F16" s="43">
        <v>60</v>
      </c>
      <c r="G16" s="43">
        <v>0.57999999999999996</v>
      </c>
      <c r="H16" s="43">
        <v>6.66</v>
      </c>
      <c r="I16" s="43">
        <v>2.98</v>
      </c>
      <c r="J16" s="43">
        <v>15.9</v>
      </c>
      <c r="K16" s="44" t="s">
        <v>52</v>
      </c>
      <c r="L16" s="51">
        <v>12</v>
      </c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51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100</v>
      </c>
      <c r="G18" s="43">
        <v>7.67</v>
      </c>
      <c r="H18" s="43">
        <v>5.0199999999999996</v>
      </c>
      <c r="I18" s="43">
        <v>24.92</v>
      </c>
      <c r="J18" s="51">
        <v>267</v>
      </c>
      <c r="K18" s="44" t="s">
        <v>48</v>
      </c>
      <c r="L18" s="43">
        <v>39.97</v>
      </c>
    </row>
    <row r="19" spans="1:12" ht="15" x14ac:dyDescent="0.25">
      <c r="A19" s="23"/>
      <c r="B19" s="15"/>
      <c r="C19" s="11"/>
      <c r="D19" s="7" t="s">
        <v>29</v>
      </c>
      <c r="E19" s="42" t="s">
        <v>71</v>
      </c>
      <c r="F19" s="43">
        <v>250</v>
      </c>
      <c r="G19" s="43">
        <v>3.11</v>
      </c>
      <c r="H19" s="43">
        <v>5.39</v>
      </c>
      <c r="I19" s="43">
        <v>19.57</v>
      </c>
      <c r="J19" s="43">
        <v>244.61</v>
      </c>
      <c r="K19" s="44" t="s">
        <v>46</v>
      </c>
      <c r="L19" s="43">
        <v>10.9</v>
      </c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12.68</v>
      </c>
      <c r="H20" s="43"/>
      <c r="I20" s="43">
        <v>20.52</v>
      </c>
      <c r="J20" s="43">
        <v>78.67</v>
      </c>
      <c r="K20" s="44" t="s">
        <v>50</v>
      </c>
      <c r="L20" s="51">
        <v>8</v>
      </c>
    </row>
    <row r="21" spans="1:12" ht="15" x14ac:dyDescent="0.25">
      <c r="A21" s="23"/>
      <c r="B21" s="15"/>
      <c r="C21" s="11"/>
      <c r="D21" s="7" t="s">
        <v>31</v>
      </c>
      <c r="E21" s="42"/>
      <c r="F21" s="43">
        <v>50</v>
      </c>
      <c r="G21" s="43">
        <v>2.08</v>
      </c>
      <c r="H21" s="43">
        <v>4.96</v>
      </c>
      <c r="I21" s="43">
        <v>21.65</v>
      </c>
      <c r="J21" s="43">
        <v>126.16</v>
      </c>
      <c r="K21" s="44" t="s">
        <v>44</v>
      </c>
      <c r="L21" s="51">
        <v>4</v>
      </c>
    </row>
    <row r="22" spans="1:12" ht="15" x14ac:dyDescent="0.25">
      <c r="A22" s="23"/>
      <c r="B22" s="15"/>
      <c r="C22" s="11"/>
      <c r="D22" s="7" t="s">
        <v>32</v>
      </c>
      <c r="E22" s="42"/>
      <c r="F22" s="43">
        <v>50</v>
      </c>
      <c r="G22" s="43">
        <v>3.86</v>
      </c>
      <c r="H22" s="43">
        <v>0.67</v>
      </c>
      <c r="I22" s="43">
        <v>21.69</v>
      </c>
      <c r="J22" s="43">
        <v>126.16</v>
      </c>
      <c r="K22" s="44" t="s">
        <v>45</v>
      </c>
      <c r="L22" s="51">
        <v>5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710</v>
      </c>
      <c r="G25" s="19">
        <f t="shared" ref="G25:J25" si="2">SUM(G16:G24)</f>
        <v>29.979999999999997</v>
      </c>
      <c r="H25" s="19">
        <f t="shared" si="2"/>
        <v>22.700000000000003</v>
      </c>
      <c r="I25" s="19">
        <f t="shared" si="2"/>
        <v>111.32999999999998</v>
      </c>
      <c r="J25" s="19">
        <f t="shared" si="2"/>
        <v>858.49999999999989</v>
      </c>
      <c r="K25" s="25"/>
      <c r="L25" s="19">
        <f t="shared" ref="L25" si="3">SUM(L16:L24)</f>
        <v>79.87</v>
      </c>
    </row>
    <row r="26" spans="1:12" ht="15" x14ac:dyDescent="0.2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1210</v>
      </c>
      <c r="G26" s="32">
        <f t="shared" ref="G26:J26" si="4">G15+G25</f>
        <v>40.309999999999995</v>
      </c>
      <c r="H26" s="32">
        <f t="shared" si="4"/>
        <v>57.370000000000005</v>
      </c>
      <c r="I26" s="32">
        <f t="shared" si="4"/>
        <v>219.35</v>
      </c>
      <c r="J26" s="32">
        <f t="shared" si="4"/>
        <v>1418.8999999999999</v>
      </c>
      <c r="K26" s="32"/>
      <c r="L26" s="32">
        <f t="shared" ref="L26" si="5">L15+L25</f>
        <v>100.61000000000001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200</v>
      </c>
      <c r="G27" s="40">
        <v>22.28</v>
      </c>
      <c r="H27" s="40">
        <v>25.53</v>
      </c>
      <c r="I27" s="40">
        <v>36.03</v>
      </c>
      <c r="J27" s="53">
        <v>369.9</v>
      </c>
      <c r="K27" s="41" t="s">
        <v>56</v>
      </c>
      <c r="L27" s="40">
        <v>39.78</v>
      </c>
    </row>
    <row r="28" spans="1:12" ht="15" x14ac:dyDescent="0.2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57</v>
      </c>
      <c r="F29" s="43">
        <v>200</v>
      </c>
      <c r="G29" s="43">
        <v>19.68</v>
      </c>
      <c r="H29" s="43"/>
      <c r="I29" s="43">
        <v>2.52</v>
      </c>
      <c r="J29" s="43">
        <v>8.68</v>
      </c>
      <c r="K29" s="44" t="s">
        <v>58</v>
      </c>
      <c r="L29" s="51">
        <v>6</v>
      </c>
    </row>
    <row r="30" spans="1:12" ht="15" x14ac:dyDescent="0.25">
      <c r="A30" s="14"/>
      <c r="B30" s="15"/>
      <c r="C30" s="11"/>
      <c r="D30" s="7" t="s">
        <v>23</v>
      </c>
      <c r="E30" s="42"/>
      <c r="F30" s="43">
        <v>50</v>
      </c>
      <c r="G30" s="43">
        <v>2.08</v>
      </c>
      <c r="H30" s="43">
        <v>4.96</v>
      </c>
      <c r="I30" s="43">
        <v>21.65</v>
      </c>
      <c r="J30" s="43">
        <v>126.16</v>
      </c>
      <c r="K30" s="44" t="s">
        <v>44</v>
      </c>
      <c r="L30" s="51">
        <v>4</v>
      </c>
    </row>
    <row r="31" spans="1:12" ht="15" x14ac:dyDescent="0.25">
      <c r="A31" s="14"/>
      <c r="B31" s="15"/>
      <c r="C31" s="11"/>
      <c r="D31" s="52" t="s">
        <v>26</v>
      </c>
      <c r="E31" s="42" t="s">
        <v>54</v>
      </c>
      <c r="F31" s="43">
        <v>60</v>
      </c>
      <c r="G31" s="43">
        <v>0.47</v>
      </c>
      <c r="H31" s="43">
        <v>0.06</v>
      </c>
      <c r="I31" s="43">
        <v>1.47</v>
      </c>
      <c r="J31" s="43">
        <v>9.3699999999999992</v>
      </c>
      <c r="K31" s="44" t="s">
        <v>55</v>
      </c>
      <c r="L31" s="51">
        <v>18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510</v>
      </c>
      <c r="G35" s="19">
        <f>SUM(G27:G34)</f>
        <v>44.51</v>
      </c>
      <c r="H35" s="19">
        <f>SUM(H27:H34)</f>
        <v>30.55</v>
      </c>
      <c r="I35" s="19">
        <f>SUM(I27:I34)</f>
        <v>61.67</v>
      </c>
      <c r="J35" s="19">
        <f>SUM(J27:J34)</f>
        <v>514.11</v>
      </c>
      <c r="K35" s="25"/>
      <c r="L35" s="19">
        <f>SUM(L27:L34)</f>
        <v>67.78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52" t="s">
        <v>27</v>
      </c>
      <c r="E37" s="42" t="s">
        <v>59</v>
      </c>
      <c r="F37" s="43">
        <v>200</v>
      </c>
      <c r="G37" s="43">
        <v>5.82</v>
      </c>
      <c r="H37" s="43">
        <v>4.5999999999999996</v>
      </c>
      <c r="I37" s="43">
        <v>18.73</v>
      </c>
      <c r="J37" s="43">
        <v>247.65</v>
      </c>
      <c r="K37" s="44" t="s">
        <v>60</v>
      </c>
      <c r="L37" s="43">
        <v>26.89</v>
      </c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61</v>
      </c>
      <c r="F39" s="43">
        <v>200</v>
      </c>
      <c r="G39" s="43">
        <v>15.17</v>
      </c>
      <c r="H39" s="43">
        <v>57.79</v>
      </c>
      <c r="I39" s="43">
        <v>30.32</v>
      </c>
      <c r="J39" s="51">
        <v>290</v>
      </c>
      <c r="K39" s="44" t="s">
        <v>62</v>
      </c>
      <c r="L39" s="43">
        <v>39.04</v>
      </c>
    </row>
    <row r="40" spans="1:12" ht="15" x14ac:dyDescent="0.25">
      <c r="A40" s="14"/>
      <c r="B40" s="15"/>
      <c r="C40" s="11"/>
      <c r="D40" s="7" t="s">
        <v>30</v>
      </c>
      <c r="E40" s="42" t="s">
        <v>43</v>
      </c>
      <c r="F40" s="43">
        <v>200</v>
      </c>
      <c r="G40" s="43">
        <v>0.18</v>
      </c>
      <c r="H40" s="43">
        <v>0.04</v>
      </c>
      <c r="I40" s="43">
        <v>17.71</v>
      </c>
      <c r="J40" s="43">
        <v>57.21</v>
      </c>
      <c r="K40" s="44" t="s">
        <v>42</v>
      </c>
      <c r="L40" s="43">
        <v>6.65</v>
      </c>
    </row>
    <row r="41" spans="1:12" ht="15" x14ac:dyDescent="0.25">
      <c r="A41" s="14"/>
      <c r="B41" s="15"/>
      <c r="C41" s="11"/>
      <c r="D41" s="7" t="s">
        <v>31</v>
      </c>
      <c r="E41" s="42"/>
      <c r="F41" s="43">
        <v>50</v>
      </c>
      <c r="G41" s="43">
        <v>2.08</v>
      </c>
      <c r="H41" s="43">
        <v>4.96</v>
      </c>
      <c r="I41" s="43">
        <v>21.65</v>
      </c>
      <c r="J41" s="43">
        <v>126.16</v>
      </c>
      <c r="K41" s="44" t="s">
        <v>44</v>
      </c>
      <c r="L41" s="51">
        <v>4</v>
      </c>
    </row>
    <row r="42" spans="1:12" ht="15" x14ac:dyDescent="0.25">
      <c r="A42" s="14"/>
      <c r="B42" s="15"/>
      <c r="C42" s="11"/>
      <c r="D42" s="7" t="s">
        <v>32</v>
      </c>
      <c r="E42" s="42"/>
      <c r="F42" s="43">
        <v>50</v>
      </c>
      <c r="G42" s="43">
        <v>3.86</v>
      </c>
      <c r="H42" s="43">
        <v>0.67</v>
      </c>
      <c r="I42" s="43">
        <v>21.69</v>
      </c>
      <c r="J42" s="43">
        <v>126.16</v>
      </c>
      <c r="K42" s="44" t="s">
        <v>45</v>
      </c>
      <c r="L42" s="51">
        <v>5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27.11</v>
      </c>
      <c r="H45" s="19">
        <f t="shared" ref="H45" si="7">SUM(H36:H44)</f>
        <v>68.06</v>
      </c>
      <c r="I45" s="19">
        <f t="shared" ref="I45" si="8">SUM(I36:I44)</f>
        <v>110.1</v>
      </c>
      <c r="J45" s="19">
        <f t="shared" ref="J45:L45" si="9">SUM(J36:J44)</f>
        <v>847.18</v>
      </c>
      <c r="K45" s="25"/>
      <c r="L45" s="19">
        <f t="shared" si="9"/>
        <v>81.580000000000013</v>
      </c>
    </row>
    <row r="46" spans="1:12" ht="15.75" customHeight="1" x14ac:dyDescent="0.2">
      <c r="A46" s="33">
        <f>A27</f>
        <v>1</v>
      </c>
      <c r="B46" s="33">
        <f>B27</f>
        <v>2</v>
      </c>
      <c r="C46" s="56" t="s">
        <v>4</v>
      </c>
      <c r="D46" s="57"/>
      <c r="E46" s="31"/>
      <c r="F46" s="32">
        <f>F35+F45</f>
        <v>1210</v>
      </c>
      <c r="G46" s="32">
        <f t="shared" ref="G46" si="10">G35+G45</f>
        <v>71.62</v>
      </c>
      <c r="H46" s="32">
        <f t="shared" ref="H46" si="11">H35+H45</f>
        <v>98.61</v>
      </c>
      <c r="I46" s="32">
        <f t="shared" ref="I46" si="12">I35+I45</f>
        <v>171.76999999999998</v>
      </c>
      <c r="J46" s="32">
        <f t="shared" ref="J46:L46" si="13">J35+J45</f>
        <v>1361.29</v>
      </c>
      <c r="K46" s="32"/>
      <c r="L46" s="32">
        <f t="shared" si="13"/>
        <v>149.36000000000001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73</v>
      </c>
      <c r="F47" s="40">
        <v>200</v>
      </c>
      <c r="G47" s="40">
        <v>8.07</v>
      </c>
      <c r="H47" s="40">
        <v>10.07</v>
      </c>
      <c r="I47" s="40">
        <v>33.340000000000003</v>
      </c>
      <c r="J47" s="40">
        <v>145.6</v>
      </c>
      <c r="K47" s="41" t="s">
        <v>64</v>
      </c>
      <c r="L47" s="53">
        <v>7.5</v>
      </c>
    </row>
    <row r="48" spans="1:12" ht="15" x14ac:dyDescent="0.25">
      <c r="A48" s="23"/>
      <c r="B48" s="15"/>
      <c r="C48" s="11"/>
      <c r="D48" s="6" t="s">
        <v>21</v>
      </c>
      <c r="E48" s="42" t="s">
        <v>65</v>
      </c>
      <c r="F48" s="43">
        <v>80</v>
      </c>
      <c r="G48" s="43">
        <v>8.32</v>
      </c>
      <c r="H48" s="43">
        <v>11.96</v>
      </c>
      <c r="I48" s="43">
        <v>13.93</v>
      </c>
      <c r="J48" s="43">
        <v>199.54</v>
      </c>
      <c r="K48" s="44" t="s">
        <v>66</v>
      </c>
      <c r="L48" s="51">
        <v>48</v>
      </c>
    </row>
    <row r="49" spans="1:12" ht="15" x14ac:dyDescent="0.25">
      <c r="A49" s="23"/>
      <c r="B49" s="15"/>
      <c r="C49" s="11"/>
      <c r="D49" s="7" t="s">
        <v>22</v>
      </c>
      <c r="E49" s="42" t="s">
        <v>43</v>
      </c>
      <c r="F49" s="43">
        <v>200</v>
      </c>
      <c r="G49" s="43">
        <v>0.18</v>
      </c>
      <c r="H49" s="43">
        <v>0.04</v>
      </c>
      <c r="I49" s="43">
        <v>17.71</v>
      </c>
      <c r="J49" s="43">
        <v>57.21</v>
      </c>
      <c r="K49" s="44" t="s">
        <v>42</v>
      </c>
      <c r="L49" s="43">
        <v>6.65</v>
      </c>
    </row>
    <row r="50" spans="1:12" ht="15" x14ac:dyDescent="0.25">
      <c r="A50" s="23"/>
      <c r="B50" s="15"/>
      <c r="C50" s="11"/>
      <c r="D50" s="7" t="s">
        <v>23</v>
      </c>
      <c r="E50" s="42"/>
      <c r="F50" s="43">
        <v>50</v>
      </c>
      <c r="G50" s="43">
        <v>2.08</v>
      </c>
      <c r="H50" s="43">
        <v>4.96</v>
      </c>
      <c r="I50" s="43">
        <v>21.65</v>
      </c>
      <c r="J50" s="43">
        <v>126.16</v>
      </c>
      <c r="K50" s="44" t="s">
        <v>44</v>
      </c>
      <c r="L50" s="51">
        <v>4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18.649999999999999</v>
      </c>
      <c r="H55" s="19">
        <f>SUM(H47:H54)</f>
        <v>27.03</v>
      </c>
      <c r="I55" s="19">
        <f>SUM(I47:I54)</f>
        <v>86.63</v>
      </c>
      <c r="J55" s="19">
        <f>SUM(J47:J54)</f>
        <v>528.51</v>
      </c>
      <c r="K55" s="25"/>
      <c r="L55" s="19">
        <f>SUM(L47:L54)</f>
        <v>66.150000000000006</v>
      </c>
    </row>
    <row r="56" spans="1:12" ht="15" x14ac:dyDescent="0.25">
      <c r="A56" s="26">
        <f>A47</f>
        <v>1</v>
      </c>
      <c r="B56" s="13">
        <f>B47</f>
        <v>3</v>
      </c>
      <c r="C56" s="54" t="s">
        <v>63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67</v>
      </c>
      <c r="F57" s="43">
        <v>300</v>
      </c>
      <c r="G57" s="43">
        <v>3.77</v>
      </c>
      <c r="H57" s="43">
        <v>3.17</v>
      </c>
      <c r="I57" s="43">
        <v>15.78</v>
      </c>
      <c r="J57" s="43">
        <v>250</v>
      </c>
      <c r="K57" s="44" t="s">
        <v>68</v>
      </c>
      <c r="L57" s="43">
        <v>19.45</v>
      </c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49</v>
      </c>
      <c r="F60" s="43">
        <v>200</v>
      </c>
      <c r="G60" s="43">
        <v>12.68</v>
      </c>
      <c r="H60" s="43"/>
      <c r="I60" s="43">
        <v>20.52</v>
      </c>
      <c r="J60" s="43">
        <v>78.67</v>
      </c>
      <c r="K60" s="44" t="s">
        <v>50</v>
      </c>
      <c r="L60" s="43">
        <v>8</v>
      </c>
    </row>
    <row r="61" spans="1:12" ht="15" x14ac:dyDescent="0.25">
      <c r="A61" s="23"/>
      <c r="B61" s="15"/>
      <c r="C61" s="11"/>
      <c r="D61" s="7" t="s">
        <v>31</v>
      </c>
      <c r="E61" s="42"/>
      <c r="F61" s="43">
        <v>50</v>
      </c>
      <c r="G61" s="43">
        <v>2.08</v>
      </c>
      <c r="H61" s="43">
        <v>4.96</v>
      </c>
      <c r="I61" s="43">
        <v>21.65</v>
      </c>
      <c r="J61" s="43">
        <v>126.16</v>
      </c>
      <c r="K61" s="44" t="s">
        <v>44</v>
      </c>
      <c r="L61" s="51">
        <v>4</v>
      </c>
    </row>
    <row r="62" spans="1:12" ht="15" x14ac:dyDescent="0.25">
      <c r="A62" s="23"/>
      <c r="B62" s="15"/>
      <c r="C62" s="11"/>
      <c r="D62" s="7" t="s">
        <v>32</v>
      </c>
      <c r="E62" s="42"/>
      <c r="F62" s="43">
        <v>50</v>
      </c>
      <c r="G62" s="43">
        <v>3.74</v>
      </c>
      <c r="H62" s="43">
        <v>0.59</v>
      </c>
      <c r="I62" s="43">
        <v>21.69</v>
      </c>
      <c r="J62" s="43">
        <v>126.16</v>
      </c>
      <c r="K62" s="44" t="s">
        <v>45</v>
      </c>
      <c r="L62" s="51">
        <v>5</v>
      </c>
    </row>
    <row r="63" spans="1:12" ht="15" x14ac:dyDescent="0.25">
      <c r="A63" s="23"/>
      <c r="B63" s="15"/>
      <c r="C63" s="11"/>
      <c r="D63" s="6" t="s">
        <v>39</v>
      </c>
      <c r="E63" s="42" t="s">
        <v>69</v>
      </c>
      <c r="F63" s="43">
        <v>100</v>
      </c>
      <c r="G63" s="43">
        <v>7.29</v>
      </c>
      <c r="H63" s="43">
        <v>11.97</v>
      </c>
      <c r="I63" s="43">
        <v>14.29</v>
      </c>
      <c r="J63" s="43">
        <v>298.8</v>
      </c>
      <c r="K63" s="44" t="s">
        <v>70</v>
      </c>
      <c r="L63" s="43">
        <v>30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700</v>
      </c>
      <c r="G65" s="19">
        <f t="shared" ref="G65" si="14">SUM(G56:G64)</f>
        <v>29.560000000000002</v>
      </c>
      <c r="H65" s="19">
        <f t="shared" ref="H65" si="15">SUM(H56:H64)</f>
        <v>20.689999999999998</v>
      </c>
      <c r="I65" s="19">
        <f t="shared" ref="I65" si="16">SUM(I56:I64)</f>
        <v>93.93</v>
      </c>
      <c r="J65" s="19">
        <f t="shared" ref="J65:L65" si="17">SUM(J56:J64)</f>
        <v>879.79</v>
      </c>
      <c r="K65" s="25"/>
      <c r="L65" s="19">
        <f t="shared" si="17"/>
        <v>66.45</v>
      </c>
    </row>
    <row r="66" spans="1:12" ht="15.75" customHeight="1" x14ac:dyDescent="0.2">
      <c r="A66" s="29">
        <f>A47</f>
        <v>1</v>
      </c>
      <c r="B66" s="30">
        <f>B47</f>
        <v>3</v>
      </c>
      <c r="C66" s="56" t="s">
        <v>4</v>
      </c>
      <c r="D66" s="57"/>
      <c r="E66" s="31"/>
      <c r="F66" s="32">
        <f>F55+F65</f>
        <v>1230</v>
      </c>
      <c r="G66" s="32">
        <f t="shared" ref="G66" si="18">G55+G65</f>
        <v>48.21</v>
      </c>
      <c r="H66" s="32">
        <f t="shared" ref="H66" si="19">H55+H65</f>
        <v>47.72</v>
      </c>
      <c r="I66" s="32">
        <f t="shared" ref="I66" si="20">I55+I65</f>
        <v>180.56</v>
      </c>
      <c r="J66" s="32">
        <f t="shared" ref="J66:L66" si="21">J55+J65</f>
        <v>1408.3</v>
      </c>
      <c r="K66" s="32"/>
      <c r="L66" s="32">
        <f t="shared" si="21"/>
        <v>132.60000000000002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71</v>
      </c>
      <c r="F67" s="40">
        <v>200</v>
      </c>
      <c r="G67" s="40">
        <v>3.11</v>
      </c>
      <c r="H67" s="40">
        <v>5.39</v>
      </c>
      <c r="I67" s="40">
        <v>19.57</v>
      </c>
      <c r="J67" s="40">
        <v>244.61</v>
      </c>
      <c r="K67" s="41" t="s">
        <v>46</v>
      </c>
      <c r="L67" s="40">
        <v>10.9</v>
      </c>
    </row>
    <row r="68" spans="1:12" ht="15" x14ac:dyDescent="0.25">
      <c r="A68" s="23"/>
      <c r="B68" s="15"/>
      <c r="C68" s="11"/>
      <c r="D68" s="6" t="s">
        <v>21</v>
      </c>
      <c r="E68" s="42" t="s">
        <v>74</v>
      </c>
      <c r="F68" s="43">
        <v>100</v>
      </c>
      <c r="G68" s="43">
        <v>46.7</v>
      </c>
      <c r="H68" s="43">
        <v>3.69</v>
      </c>
      <c r="I68" s="43">
        <v>4.09</v>
      </c>
      <c r="J68" s="43">
        <v>217.68</v>
      </c>
      <c r="K68" s="44" t="s">
        <v>75</v>
      </c>
      <c r="L68" s="43">
        <v>46.7</v>
      </c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0.18</v>
      </c>
      <c r="H69" s="43">
        <v>0.04</v>
      </c>
      <c r="I69" s="43">
        <v>17.71</v>
      </c>
      <c r="J69" s="43">
        <v>57.21</v>
      </c>
      <c r="K69" s="44" t="s">
        <v>42</v>
      </c>
      <c r="L69" s="43">
        <v>3.89</v>
      </c>
    </row>
    <row r="70" spans="1:12" ht="15" x14ac:dyDescent="0.25">
      <c r="A70" s="23"/>
      <c r="B70" s="15"/>
      <c r="C70" s="11"/>
      <c r="D70" s="7" t="s">
        <v>23</v>
      </c>
      <c r="E70" s="42"/>
      <c r="F70" s="43">
        <v>50</v>
      </c>
      <c r="G70" s="43">
        <v>2.08</v>
      </c>
      <c r="H70" s="43">
        <v>4.96</v>
      </c>
      <c r="I70" s="43">
        <v>21.65</v>
      </c>
      <c r="J70" s="43">
        <v>126.16</v>
      </c>
      <c r="K70" s="44" t="s">
        <v>44</v>
      </c>
      <c r="L70" s="51">
        <v>4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550</v>
      </c>
      <c r="G75" s="19">
        <f t="shared" ref="G75" si="22">SUM(G67:G74)</f>
        <v>52.07</v>
      </c>
      <c r="H75" s="19">
        <f t="shared" ref="H75" si="23">SUM(H67:H74)</f>
        <v>14.079999999999998</v>
      </c>
      <c r="I75" s="19">
        <f t="shared" ref="I75" si="24">SUM(I67:I74)</f>
        <v>63.02</v>
      </c>
      <c r="J75" s="19">
        <f t="shared" ref="J75:L75" si="25">SUM(J67:J74)</f>
        <v>645.66</v>
      </c>
      <c r="K75" s="25"/>
      <c r="L75" s="19">
        <f t="shared" si="25"/>
        <v>65.490000000000009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80</v>
      </c>
      <c r="F77" s="43">
        <v>200</v>
      </c>
      <c r="G77" s="43">
        <v>4.0999999999999996</v>
      </c>
      <c r="H77" s="43">
        <v>1.8</v>
      </c>
      <c r="I77" s="43">
        <v>6.74</v>
      </c>
      <c r="J77" s="43">
        <v>167.28</v>
      </c>
      <c r="K77" s="44" t="s">
        <v>66</v>
      </c>
      <c r="L77" s="43">
        <v>19.12</v>
      </c>
    </row>
    <row r="78" spans="1:12" ht="15" x14ac:dyDescent="0.25">
      <c r="A78" s="23"/>
      <c r="B78" s="15"/>
      <c r="C78" s="11"/>
      <c r="D78" s="7" t="s">
        <v>28</v>
      </c>
      <c r="E78" s="42" t="s">
        <v>95</v>
      </c>
      <c r="F78" s="43">
        <v>200</v>
      </c>
      <c r="G78" s="43">
        <v>1.2</v>
      </c>
      <c r="H78" s="43">
        <v>1.42</v>
      </c>
      <c r="I78" s="43">
        <v>5.32</v>
      </c>
      <c r="J78" s="43">
        <v>298</v>
      </c>
      <c r="K78" s="44" t="s">
        <v>96</v>
      </c>
      <c r="L78" s="43">
        <v>38.92</v>
      </c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78</v>
      </c>
      <c r="F80" s="43">
        <v>200</v>
      </c>
      <c r="G80" s="43">
        <v>3.79</v>
      </c>
      <c r="H80" s="43">
        <v>4.0199999999999996</v>
      </c>
      <c r="I80" s="43">
        <v>24.56</v>
      </c>
      <c r="J80" s="43">
        <v>148.19999999999999</v>
      </c>
      <c r="K80" s="44" t="s">
        <v>79</v>
      </c>
      <c r="L80" s="43">
        <v>18.93</v>
      </c>
    </row>
    <row r="81" spans="1:12" ht="15" x14ac:dyDescent="0.25">
      <c r="A81" s="23"/>
      <c r="B81" s="15"/>
      <c r="C81" s="11"/>
      <c r="D81" s="7" t="s">
        <v>31</v>
      </c>
      <c r="E81" s="42"/>
      <c r="F81" s="43">
        <v>50</v>
      </c>
      <c r="G81" s="43">
        <v>2.08</v>
      </c>
      <c r="H81" s="43">
        <v>4.96</v>
      </c>
      <c r="I81" s="43">
        <v>21.65</v>
      </c>
      <c r="J81" s="43">
        <v>126.16</v>
      </c>
      <c r="K81" s="44" t="s">
        <v>44</v>
      </c>
      <c r="L81" s="51">
        <v>4</v>
      </c>
    </row>
    <row r="82" spans="1:12" ht="15" x14ac:dyDescent="0.25">
      <c r="A82" s="23"/>
      <c r="B82" s="15"/>
      <c r="C82" s="11"/>
      <c r="D82" s="7" t="s">
        <v>32</v>
      </c>
      <c r="E82" s="42"/>
      <c r="F82" s="43">
        <v>50</v>
      </c>
      <c r="G82" s="43">
        <v>3.86</v>
      </c>
      <c r="H82" s="43">
        <v>0.67</v>
      </c>
      <c r="I82" s="43">
        <v>21.69</v>
      </c>
      <c r="J82" s="43">
        <v>126.16</v>
      </c>
      <c r="K82" s="44" t="s">
        <v>45</v>
      </c>
      <c r="L82" s="51">
        <v>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15.03</v>
      </c>
      <c r="H85" s="19">
        <f t="shared" ref="H85" si="27">SUM(H76:H84)</f>
        <v>12.87</v>
      </c>
      <c r="I85" s="19">
        <f t="shared" ref="I85" si="28">SUM(I76:I84)</f>
        <v>79.959999999999994</v>
      </c>
      <c r="J85" s="19">
        <f t="shared" ref="J85:L85" si="29">SUM(J76:J84)</f>
        <v>865.8</v>
      </c>
      <c r="K85" s="25"/>
      <c r="L85" s="19">
        <f t="shared" si="29"/>
        <v>85.97</v>
      </c>
    </row>
    <row r="86" spans="1:12" ht="15.75" customHeight="1" x14ac:dyDescent="0.2">
      <c r="A86" s="29">
        <f>A67</f>
        <v>1</v>
      </c>
      <c r="B86" s="30">
        <f>B67</f>
        <v>4</v>
      </c>
      <c r="C86" s="56" t="s">
        <v>4</v>
      </c>
      <c r="D86" s="57"/>
      <c r="E86" s="31"/>
      <c r="F86" s="32">
        <f>F75+F85</f>
        <v>1250</v>
      </c>
      <c r="G86" s="32">
        <f t="shared" ref="G86" si="30">G75+G85</f>
        <v>67.099999999999994</v>
      </c>
      <c r="H86" s="32">
        <f t="shared" ref="H86" si="31">H75+H85</f>
        <v>26.949999999999996</v>
      </c>
      <c r="I86" s="32">
        <f t="shared" ref="I86" si="32">I75+I85</f>
        <v>142.97999999999999</v>
      </c>
      <c r="J86" s="32">
        <f t="shared" ref="J86:L86" si="33">J75+J85</f>
        <v>1511.46</v>
      </c>
      <c r="K86" s="32"/>
      <c r="L86" s="32">
        <f t="shared" si="33"/>
        <v>151.46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76</v>
      </c>
      <c r="F87" s="40">
        <v>250</v>
      </c>
      <c r="G87" s="40">
        <v>12.04</v>
      </c>
      <c r="H87" s="40">
        <v>3.63</v>
      </c>
      <c r="I87" s="40">
        <v>11.79</v>
      </c>
      <c r="J87" s="40">
        <v>219</v>
      </c>
      <c r="K87" s="41" t="s">
        <v>77</v>
      </c>
      <c r="L87" s="40">
        <v>18.309999999999999</v>
      </c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78</v>
      </c>
      <c r="F89" s="43">
        <v>200</v>
      </c>
      <c r="G89" s="43">
        <v>3.79</v>
      </c>
      <c r="H89" s="43">
        <v>4.0199999999999996</v>
      </c>
      <c r="I89" s="43">
        <v>24.56</v>
      </c>
      <c r="J89" s="43">
        <v>148.19999999999999</v>
      </c>
      <c r="K89" s="44" t="s">
        <v>79</v>
      </c>
      <c r="L89" s="43">
        <v>18.93</v>
      </c>
    </row>
    <row r="90" spans="1:12" ht="15" x14ac:dyDescent="0.25">
      <c r="A90" s="23"/>
      <c r="B90" s="15"/>
      <c r="C90" s="11"/>
      <c r="D90" s="7" t="s">
        <v>23</v>
      </c>
      <c r="E90" s="42"/>
      <c r="F90" s="43">
        <v>50</v>
      </c>
      <c r="G90" s="43">
        <v>2.08</v>
      </c>
      <c r="H90" s="43">
        <v>4.96</v>
      </c>
      <c r="I90" s="43">
        <v>21.65</v>
      </c>
      <c r="J90" s="43">
        <v>126.16</v>
      </c>
      <c r="K90" s="44" t="s">
        <v>44</v>
      </c>
      <c r="L90" s="51">
        <v>4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17.909999999999997</v>
      </c>
      <c r="H95" s="19">
        <f t="shared" ref="H95" si="35">SUM(H87:H94)</f>
        <v>12.61</v>
      </c>
      <c r="I95" s="19">
        <f t="shared" ref="I95" si="36">SUM(I87:I94)</f>
        <v>57.999999999999993</v>
      </c>
      <c r="J95" s="19">
        <f t="shared" ref="J95:L95" si="37">SUM(J87:J94)</f>
        <v>493.36</v>
      </c>
      <c r="K95" s="25"/>
      <c r="L95" s="19">
        <f t="shared" si="37"/>
        <v>41.239999999999995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51</v>
      </c>
      <c r="F96" s="43">
        <v>100</v>
      </c>
      <c r="G96" s="43">
        <v>0.47</v>
      </c>
      <c r="H96" s="43">
        <v>0.06</v>
      </c>
      <c r="I96" s="43">
        <v>1.47</v>
      </c>
      <c r="J96" s="43">
        <v>9.3699999999999992</v>
      </c>
      <c r="K96" s="44" t="s">
        <v>81</v>
      </c>
      <c r="L96" s="43">
        <v>12</v>
      </c>
    </row>
    <row r="97" spans="1:12" ht="15" x14ac:dyDescent="0.25">
      <c r="A97" s="23"/>
      <c r="B97" s="15"/>
      <c r="C97" s="11"/>
      <c r="D97" s="7" t="s">
        <v>27</v>
      </c>
      <c r="E97" s="42" t="s">
        <v>53</v>
      </c>
      <c r="F97" s="43">
        <v>300</v>
      </c>
      <c r="G97" s="43">
        <v>22.28</v>
      </c>
      <c r="H97" s="43">
        <v>25.53</v>
      </c>
      <c r="I97" s="43">
        <v>36.03</v>
      </c>
      <c r="J97" s="43">
        <v>469.9</v>
      </c>
      <c r="K97" s="44" t="s">
        <v>56</v>
      </c>
      <c r="L97" s="43">
        <v>39.78</v>
      </c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57</v>
      </c>
      <c r="F100" s="43">
        <v>200</v>
      </c>
      <c r="G100" s="43">
        <v>19.68</v>
      </c>
      <c r="H100" s="43"/>
      <c r="I100" s="43">
        <v>2.52</v>
      </c>
      <c r="J100" s="43">
        <v>8.68</v>
      </c>
      <c r="K100" s="44" t="s">
        <v>58</v>
      </c>
      <c r="L100" s="51">
        <v>6</v>
      </c>
    </row>
    <row r="101" spans="1:12" ht="15" x14ac:dyDescent="0.25">
      <c r="A101" s="23"/>
      <c r="B101" s="15"/>
      <c r="C101" s="11"/>
      <c r="D101" s="7" t="s">
        <v>31</v>
      </c>
      <c r="E101" s="42"/>
      <c r="F101" s="43">
        <v>50</v>
      </c>
      <c r="G101" s="43">
        <v>2.08</v>
      </c>
      <c r="H101" s="43">
        <v>7.96</v>
      </c>
      <c r="I101" s="43">
        <v>21.65</v>
      </c>
      <c r="J101" s="43">
        <v>126.16</v>
      </c>
      <c r="K101" s="44" t="s">
        <v>44</v>
      </c>
      <c r="L101" s="51">
        <v>4</v>
      </c>
    </row>
    <row r="102" spans="1:12" ht="15" x14ac:dyDescent="0.25">
      <c r="A102" s="23"/>
      <c r="B102" s="15"/>
      <c r="C102" s="11"/>
      <c r="D102" s="7" t="s">
        <v>32</v>
      </c>
      <c r="E102" s="42"/>
      <c r="F102" s="43">
        <v>50</v>
      </c>
      <c r="G102" s="43">
        <v>3.86</v>
      </c>
      <c r="H102" s="43">
        <v>0.67</v>
      </c>
      <c r="I102" s="43">
        <v>21.69</v>
      </c>
      <c r="J102" s="43">
        <v>126.16</v>
      </c>
      <c r="K102" s="44" t="s">
        <v>45</v>
      </c>
      <c r="L102" s="51">
        <v>5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 t="shared" ref="G105" si="38">SUM(G96:G104)</f>
        <v>48.37</v>
      </c>
      <c r="H105" s="19">
        <f t="shared" ref="H105" si="39">SUM(H96:H104)</f>
        <v>34.22</v>
      </c>
      <c r="I105" s="19">
        <f t="shared" ref="I105" si="40">SUM(I96:I104)</f>
        <v>83.36</v>
      </c>
      <c r="J105" s="19">
        <f t="shared" ref="J105:L105" si="41">SUM(J96:J104)</f>
        <v>740.27</v>
      </c>
      <c r="K105" s="25"/>
      <c r="L105" s="19">
        <f t="shared" si="41"/>
        <v>66.78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6" t="s">
        <v>4</v>
      </c>
      <c r="D106" s="57"/>
      <c r="E106" s="31"/>
      <c r="F106" s="32">
        <f>F95+F105</f>
        <v>1200</v>
      </c>
      <c r="G106" s="32">
        <f t="shared" ref="G106" si="42">G95+G105</f>
        <v>66.28</v>
      </c>
      <c r="H106" s="32">
        <f t="shared" ref="H106" si="43">H95+H105</f>
        <v>46.83</v>
      </c>
      <c r="I106" s="32">
        <f t="shared" ref="I106" si="44">I95+I105</f>
        <v>141.35999999999999</v>
      </c>
      <c r="J106" s="32">
        <f t="shared" ref="J106:L106" si="45">J95+J105</f>
        <v>1233.6300000000001</v>
      </c>
      <c r="K106" s="32"/>
      <c r="L106" s="32">
        <f t="shared" si="45"/>
        <v>108.02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73</v>
      </c>
      <c r="F107" s="40">
        <v>200</v>
      </c>
      <c r="G107" s="40">
        <v>8.07</v>
      </c>
      <c r="H107" s="40">
        <v>10.07</v>
      </c>
      <c r="I107" s="40">
        <v>33.340000000000003</v>
      </c>
      <c r="J107" s="40">
        <v>145.6</v>
      </c>
      <c r="K107" s="41" t="s">
        <v>64</v>
      </c>
      <c r="L107" s="40">
        <v>7.5</v>
      </c>
    </row>
    <row r="108" spans="1:12" ht="15" x14ac:dyDescent="0.25">
      <c r="A108" s="23"/>
      <c r="B108" s="15"/>
      <c r="C108" s="11"/>
      <c r="D108" s="6" t="s">
        <v>21</v>
      </c>
      <c r="E108" s="42" t="s">
        <v>47</v>
      </c>
      <c r="F108" s="43">
        <v>80</v>
      </c>
      <c r="G108" s="43">
        <v>7.67</v>
      </c>
      <c r="H108" s="43">
        <v>5.0199999999999996</v>
      </c>
      <c r="I108" s="43">
        <v>24.92</v>
      </c>
      <c r="J108" s="43">
        <v>196</v>
      </c>
      <c r="K108" s="44" t="s">
        <v>48</v>
      </c>
      <c r="L108" s="43">
        <v>41.34</v>
      </c>
    </row>
    <row r="109" spans="1:12" ht="15" x14ac:dyDescent="0.2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0.18</v>
      </c>
      <c r="H109" s="43">
        <v>0.04</v>
      </c>
      <c r="I109" s="43">
        <v>17.71</v>
      </c>
      <c r="J109" s="43">
        <v>57.21</v>
      </c>
      <c r="K109" s="44" t="s">
        <v>82</v>
      </c>
      <c r="L109" s="43">
        <v>7.89</v>
      </c>
    </row>
    <row r="110" spans="1:12" ht="15" x14ac:dyDescent="0.25">
      <c r="A110" s="23"/>
      <c r="B110" s="15"/>
      <c r="C110" s="11"/>
      <c r="D110" s="7" t="s">
        <v>23</v>
      </c>
      <c r="E110" s="42"/>
      <c r="F110" s="43">
        <v>50</v>
      </c>
      <c r="G110" s="43">
        <v>2.08</v>
      </c>
      <c r="H110" s="43">
        <v>4.96</v>
      </c>
      <c r="I110" s="43">
        <v>21.65</v>
      </c>
      <c r="J110" s="43">
        <v>216.16</v>
      </c>
      <c r="K110" s="44" t="s">
        <v>44</v>
      </c>
      <c r="L110" s="43">
        <v>4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18</v>
      </c>
      <c r="H115" s="19">
        <f t="shared" si="46"/>
        <v>20.09</v>
      </c>
      <c r="I115" s="19">
        <f t="shared" si="46"/>
        <v>97.62</v>
      </c>
      <c r="J115" s="19">
        <f t="shared" si="46"/>
        <v>614.97</v>
      </c>
      <c r="K115" s="25"/>
      <c r="L115" s="19">
        <f t="shared" ref="L115" si="47">SUM(L107:L114)</f>
        <v>60.730000000000004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51</v>
      </c>
      <c r="F116" s="43">
        <v>80</v>
      </c>
      <c r="G116" s="43">
        <v>2.3199999999999998</v>
      </c>
      <c r="H116" s="43">
        <v>3.1</v>
      </c>
      <c r="I116" s="43">
        <v>10.199999999999999</v>
      </c>
      <c r="J116" s="43">
        <v>82.4</v>
      </c>
      <c r="K116" s="44" t="s">
        <v>52</v>
      </c>
      <c r="L116" s="43">
        <v>12</v>
      </c>
    </row>
    <row r="117" spans="1:12" ht="15" x14ac:dyDescent="0.25">
      <c r="A117" s="23"/>
      <c r="B117" s="15"/>
      <c r="C117" s="11"/>
      <c r="D117" s="7" t="s">
        <v>27</v>
      </c>
      <c r="E117" s="42" t="s">
        <v>83</v>
      </c>
      <c r="F117" s="43">
        <v>320</v>
      </c>
      <c r="G117" s="43">
        <v>3.03</v>
      </c>
      <c r="H117" s="43">
        <v>9.3800000000000008</v>
      </c>
      <c r="I117" s="43">
        <v>15.56</v>
      </c>
      <c r="J117" s="43">
        <v>257</v>
      </c>
      <c r="K117" s="44" t="s">
        <v>62</v>
      </c>
      <c r="L117" s="43">
        <v>39.43</v>
      </c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49</v>
      </c>
      <c r="F120" s="43">
        <v>200</v>
      </c>
      <c r="G120" s="43">
        <v>12.68</v>
      </c>
      <c r="H120" s="43"/>
      <c r="I120" s="43">
        <v>20.52</v>
      </c>
      <c r="J120" s="43">
        <v>78.67</v>
      </c>
      <c r="K120" s="44" t="s">
        <v>50</v>
      </c>
      <c r="L120" s="43">
        <v>8</v>
      </c>
    </row>
    <row r="121" spans="1:12" ht="15" x14ac:dyDescent="0.25">
      <c r="A121" s="23"/>
      <c r="B121" s="15"/>
      <c r="C121" s="11"/>
      <c r="D121" s="7" t="s">
        <v>31</v>
      </c>
      <c r="E121" s="42"/>
      <c r="F121" s="43">
        <v>50</v>
      </c>
      <c r="G121" s="43">
        <v>2.08</v>
      </c>
      <c r="H121" s="43">
        <v>4.96</v>
      </c>
      <c r="I121" s="43">
        <v>21.65</v>
      </c>
      <c r="J121" s="43">
        <v>216.16</v>
      </c>
      <c r="K121" s="44" t="s">
        <v>44</v>
      </c>
      <c r="L121" s="43">
        <v>4</v>
      </c>
    </row>
    <row r="122" spans="1:12" ht="15" x14ac:dyDescent="0.25">
      <c r="A122" s="23"/>
      <c r="B122" s="15"/>
      <c r="C122" s="11"/>
      <c r="D122" s="7" t="s">
        <v>32</v>
      </c>
      <c r="E122" s="42"/>
      <c r="F122" s="43">
        <v>50</v>
      </c>
      <c r="G122" s="43">
        <v>3.86</v>
      </c>
      <c r="H122" s="43">
        <v>0.67</v>
      </c>
      <c r="I122" s="43">
        <v>21.69</v>
      </c>
      <c r="J122" s="43">
        <v>216.16</v>
      </c>
      <c r="K122" s="44" t="s">
        <v>45</v>
      </c>
      <c r="L122" s="43">
        <v>5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23.97</v>
      </c>
      <c r="H125" s="19">
        <f t="shared" si="48"/>
        <v>18.110000000000003</v>
      </c>
      <c r="I125" s="19">
        <f t="shared" si="48"/>
        <v>89.62</v>
      </c>
      <c r="J125" s="19">
        <f t="shared" si="48"/>
        <v>850.39</v>
      </c>
      <c r="K125" s="25"/>
      <c r="L125" s="19">
        <f t="shared" ref="L125" si="49">SUM(L116:L124)</f>
        <v>68.430000000000007</v>
      </c>
    </row>
    <row r="126" spans="1:12" ht="15" x14ac:dyDescent="0.2">
      <c r="A126" s="29">
        <f>A107</f>
        <v>2</v>
      </c>
      <c r="B126" s="30">
        <f>B107</f>
        <v>1</v>
      </c>
      <c r="C126" s="56" t="s">
        <v>4</v>
      </c>
      <c r="D126" s="57"/>
      <c r="E126" s="31"/>
      <c r="F126" s="32">
        <f>F115+F125</f>
        <v>1230</v>
      </c>
      <c r="G126" s="32">
        <f t="shared" ref="G126" si="50">G115+G125</f>
        <v>41.97</v>
      </c>
      <c r="H126" s="32">
        <f t="shared" ref="H126" si="51">H115+H125</f>
        <v>38.200000000000003</v>
      </c>
      <c r="I126" s="32">
        <f t="shared" ref="I126" si="52">I115+I125</f>
        <v>187.24</v>
      </c>
      <c r="J126" s="32">
        <f t="shared" ref="J126:L126" si="53">J115+J125</f>
        <v>1465.3600000000001</v>
      </c>
      <c r="K126" s="32"/>
      <c r="L126" s="32">
        <f t="shared" si="53"/>
        <v>129.16000000000003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84</v>
      </c>
      <c r="F127" s="40">
        <v>250</v>
      </c>
      <c r="G127" s="40">
        <v>1.2</v>
      </c>
      <c r="H127" s="40">
        <v>1.42</v>
      </c>
      <c r="I127" s="40">
        <v>5.32</v>
      </c>
      <c r="J127" s="40">
        <v>298</v>
      </c>
      <c r="K127" s="41" t="s">
        <v>85</v>
      </c>
      <c r="L127" s="40">
        <v>38.92</v>
      </c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0.45</v>
      </c>
      <c r="H129" s="43">
        <v>0.14000000000000001</v>
      </c>
      <c r="I129" s="43">
        <v>30.83</v>
      </c>
      <c r="J129" s="43">
        <v>125.74</v>
      </c>
      <c r="K129" s="44" t="s">
        <v>75</v>
      </c>
      <c r="L129" s="43">
        <v>6</v>
      </c>
    </row>
    <row r="130" spans="1:12" ht="15" x14ac:dyDescent="0.25">
      <c r="A130" s="14"/>
      <c r="B130" s="15"/>
      <c r="C130" s="11"/>
      <c r="D130" s="7" t="s">
        <v>23</v>
      </c>
      <c r="E130" s="42"/>
      <c r="F130" s="43">
        <v>50</v>
      </c>
      <c r="G130" s="43">
        <v>2.08</v>
      </c>
      <c r="H130" s="43">
        <v>4.96</v>
      </c>
      <c r="I130" s="43">
        <v>21.65</v>
      </c>
      <c r="J130" s="43">
        <v>216.16</v>
      </c>
      <c r="K130" s="44" t="s">
        <v>44</v>
      </c>
      <c r="L130" s="43">
        <v>4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3.73</v>
      </c>
      <c r="H135" s="19">
        <f t="shared" si="54"/>
        <v>6.52</v>
      </c>
      <c r="I135" s="19">
        <f t="shared" si="54"/>
        <v>57.8</v>
      </c>
      <c r="J135" s="19">
        <f t="shared" si="54"/>
        <v>639.9</v>
      </c>
      <c r="K135" s="25"/>
      <c r="L135" s="19">
        <f t="shared" ref="L135" si="55">SUM(L127:L134)</f>
        <v>48.92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54</v>
      </c>
      <c r="F136" s="43">
        <v>60</v>
      </c>
      <c r="G136" s="43">
        <v>0.66</v>
      </c>
      <c r="H136" s="43">
        <v>0.12</v>
      </c>
      <c r="I136" s="43">
        <v>2.2799999999999998</v>
      </c>
      <c r="J136" s="43">
        <v>15.56</v>
      </c>
      <c r="K136" s="44" t="s">
        <v>103</v>
      </c>
      <c r="L136" s="43">
        <v>18</v>
      </c>
    </row>
    <row r="137" spans="1:12" ht="15" x14ac:dyDescent="0.25">
      <c r="A137" s="14"/>
      <c r="B137" s="15"/>
      <c r="C137" s="11"/>
      <c r="D137" s="7" t="s">
        <v>27</v>
      </c>
      <c r="E137" s="42" t="s">
        <v>86</v>
      </c>
      <c r="F137" s="43">
        <v>250</v>
      </c>
      <c r="G137" s="43">
        <v>2.4900000000000002</v>
      </c>
      <c r="H137" s="43">
        <v>2.9</v>
      </c>
      <c r="I137" s="43">
        <v>19.04</v>
      </c>
      <c r="J137" s="43">
        <v>118.13</v>
      </c>
      <c r="K137" s="44" t="s">
        <v>87</v>
      </c>
      <c r="L137" s="43">
        <v>24.57</v>
      </c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39</v>
      </c>
      <c r="E139" s="42" t="s">
        <v>89</v>
      </c>
      <c r="F139" s="43">
        <v>100</v>
      </c>
      <c r="G139" s="43">
        <v>7.29</v>
      </c>
      <c r="H139" s="43">
        <v>11.97</v>
      </c>
      <c r="I139" s="43">
        <v>55.39</v>
      </c>
      <c r="J139" s="43">
        <v>245.68</v>
      </c>
      <c r="K139" s="44" t="s">
        <v>55</v>
      </c>
      <c r="L139" s="43">
        <v>30</v>
      </c>
    </row>
    <row r="140" spans="1:12" ht="15" x14ac:dyDescent="0.25">
      <c r="A140" s="14"/>
      <c r="B140" s="15"/>
      <c r="C140" s="11"/>
      <c r="D140" s="7" t="s">
        <v>30</v>
      </c>
      <c r="E140" s="42" t="s">
        <v>78</v>
      </c>
      <c r="F140" s="43">
        <v>200</v>
      </c>
      <c r="G140" s="43">
        <v>3.79</v>
      </c>
      <c r="H140" s="43">
        <v>4.0199999999999996</v>
      </c>
      <c r="I140" s="43">
        <v>24.56</v>
      </c>
      <c r="J140" s="43">
        <v>148.19999999999999</v>
      </c>
      <c r="K140" s="44" t="s">
        <v>88</v>
      </c>
      <c r="L140" s="43">
        <v>18.899999999999999</v>
      </c>
    </row>
    <row r="141" spans="1:12" ht="15" x14ac:dyDescent="0.25">
      <c r="A141" s="14"/>
      <c r="B141" s="15"/>
      <c r="C141" s="11"/>
      <c r="D141" s="7" t="s">
        <v>31</v>
      </c>
      <c r="E141" s="42"/>
      <c r="F141" s="43">
        <v>50</v>
      </c>
      <c r="G141" s="43">
        <v>2.08</v>
      </c>
      <c r="H141" s="43">
        <v>4.96</v>
      </c>
      <c r="I141" s="43">
        <v>21.65</v>
      </c>
      <c r="J141" s="43">
        <v>126.16</v>
      </c>
      <c r="K141" s="44" t="s">
        <v>44</v>
      </c>
      <c r="L141" s="43">
        <v>4</v>
      </c>
    </row>
    <row r="142" spans="1:12" ht="15" x14ac:dyDescent="0.25">
      <c r="A142" s="14"/>
      <c r="B142" s="15"/>
      <c r="C142" s="11"/>
      <c r="D142" s="7" t="s">
        <v>32</v>
      </c>
      <c r="E142" s="42"/>
      <c r="F142" s="43">
        <v>50</v>
      </c>
      <c r="G142" s="43">
        <v>3.86</v>
      </c>
      <c r="H142" s="43">
        <v>0.67</v>
      </c>
      <c r="I142" s="43">
        <v>21.69</v>
      </c>
      <c r="J142" s="43">
        <v>126.16</v>
      </c>
      <c r="K142" s="44" t="s">
        <v>45</v>
      </c>
      <c r="L142" s="43">
        <v>5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20.170000000000002</v>
      </c>
      <c r="H145" s="19">
        <f t="shared" si="56"/>
        <v>24.64</v>
      </c>
      <c r="I145" s="19">
        <f t="shared" si="56"/>
        <v>144.61000000000001</v>
      </c>
      <c r="J145" s="19">
        <f t="shared" si="56"/>
        <v>779.88999999999987</v>
      </c>
      <c r="K145" s="25"/>
      <c r="L145" s="19">
        <f t="shared" ref="L145" si="57">SUM(L136:L144)</f>
        <v>100.47</v>
      </c>
    </row>
    <row r="146" spans="1:12" ht="15" x14ac:dyDescent="0.2">
      <c r="A146" s="33">
        <f>A127</f>
        <v>2</v>
      </c>
      <c r="B146" s="33">
        <f>B127</f>
        <v>2</v>
      </c>
      <c r="C146" s="56" t="s">
        <v>4</v>
      </c>
      <c r="D146" s="57"/>
      <c r="E146" s="31"/>
      <c r="F146" s="32">
        <f>F135+F145</f>
        <v>1210</v>
      </c>
      <c r="G146" s="32">
        <f t="shared" ref="G146" si="58">G135+G145</f>
        <v>23.900000000000002</v>
      </c>
      <c r="H146" s="32">
        <f t="shared" ref="H146" si="59">H135+H145</f>
        <v>31.16</v>
      </c>
      <c r="I146" s="32">
        <f t="shared" ref="I146" si="60">I135+I145</f>
        <v>202.41000000000003</v>
      </c>
      <c r="J146" s="32">
        <f t="shared" ref="J146:L146" si="61">J135+J145</f>
        <v>1419.79</v>
      </c>
      <c r="K146" s="32"/>
      <c r="L146" s="32">
        <f t="shared" si="61"/>
        <v>149.38999999999999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90</v>
      </c>
      <c r="F147" s="40">
        <v>200</v>
      </c>
      <c r="G147" s="40">
        <v>16.93</v>
      </c>
      <c r="H147" s="40">
        <v>5.46</v>
      </c>
      <c r="I147" s="40">
        <v>34.39</v>
      </c>
      <c r="J147" s="40">
        <v>172.35</v>
      </c>
      <c r="K147" s="41" t="s">
        <v>91</v>
      </c>
      <c r="L147" s="40">
        <v>5.0199999999999996</v>
      </c>
    </row>
    <row r="148" spans="1:12" ht="15" x14ac:dyDescent="0.25">
      <c r="A148" s="23"/>
      <c r="B148" s="15"/>
      <c r="C148" s="11"/>
      <c r="D148" s="6" t="s">
        <v>21</v>
      </c>
      <c r="E148" s="42" t="s">
        <v>92</v>
      </c>
      <c r="F148" s="43">
        <v>80</v>
      </c>
      <c r="G148" s="43">
        <v>8.32</v>
      </c>
      <c r="H148" s="43">
        <v>11.96</v>
      </c>
      <c r="I148" s="43">
        <v>13.93</v>
      </c>
      <c r="J148" s="43">
        <v>199.54</v>
      </c>
      <c r="K148" s="44" t="s">
        <v>66</v>
      </c>
      <c r="L148" s="43">
        <v>48</v>
      </c>
    </row>
    <row r="149" spans="1:12" ht="15" x14ac:dyDescent="0.25">
      <c r="A149" s="23"/>
      <c r="B149" s="15"/>
      <c r="C149" s="11"/>
      <c r="D149" s="7" t="s">
        <v>22</v>
      </c>
      <c r="E149" s="42" t="s">
        <v>49</v>
      </c>
      <c r="F149" s="43">
        <v>200</v>
      </c>
      <c r="G149" s="43">
        <v>12.68</v>
      </c>
      <c r="H149" s="43"/>
      <c r="I149" s="43">
        <v>20.52</v>
      </c>
      <c r="J149" s="43">
        <v>78.67</v>
      </c>
      <c r="K149" s="44" t="s">
        <v>50</v>
      </c>
      <c r="L149" s="43">
        <v>8</v>
      </c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>
        <v>50</v>
      </c>
      <c r="G150" s="43">
        <v>2.08</v>
      </c>
      <c r="H150" s="43">
        <v>4.96</v>
      </c>
      <c r="I150" s="43">
        <v>21.65</v>
      </c>
      <c r="J150" s="43">
        <v>126.16</v>
      </c>
      <c r="K150" s="44" t="s">
        <v>44</v>
      </c>
      <c r="L150" s="43">
        <v>4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530</v>
      </c>
      <c r="G155" s="19">
        <f t="shared" ref="G155:J155" si="62">SUM(G147:G154)</f>
        <v>40.01</v>
      </c>
      <c r="H155" s="19">
        <f t="shared" si="62"/>
        <v>22.380000000000003</v>
      </c>
      <c r="I155" s="19">
        <f t="shared" si="62"/>
        <v>90.490000000000009</v>
      </c>
      <c r="J155" s="19">
        <f t="shared" si="62"/>
        <v>576.72</v>
      </c>
      <c r="K155" s="25"/>
      <c r="L155" s="19">
        <f t="shared" ref="L155" si="63">SUM(L147:L154)</f>
        <v>65.02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93</v>
      </c>
      <c r="F156" s="43">
        <v>100</v>
      </c>
      <c r="G156" s="43">
        <v>0.05</v>
      </c>
      <c r="H156" s="43">
        <v>0.09</v>
      </c>
      <c r="I156" s="43">
        <v>1.29</v>
      </c>
      <c r="J156" s="43">
        <v>68.7</v>
      </c>
      <c r="K156" s="44" t="s">
        <v>94</v>
      </c>
      <c r="L156" s="43">
        <v>10.98</v>
      </c>
    </row>
    <row r="157" spans="1:12" ht="15" x14ac:dyDescent="0.25">
      <c r="A157" s="23"/>
      <c r="B157" s="15"/>
      <c r="C157" s="11"/>
      <c r="D157" s="7" t="s">
        <v>27</v>
      </c>
      <c r="E157" s="42" t="s">
        <v>76</v>
      </c>
      <c r="F157" s="43">
        <v>300</v>
      </c>
      <c r="G157" s="43">
        <v>12.04</v>
      </c>
      <c r="H157" s="43">
        <v>3.63</v>
      </c>
      <c r="I157" s="43">
        <v>11.79</v>
      </c>
      <c r="J157" s="43">
        <v>319</v>
      </c>
      <c r="K157" s="44" t="s">
        <v>77</v>
      </c>
      <c r="L157" s="43">
        <v>18.309999999999999</v>
      </c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49</v>
      </c>
      <c r="F160" s="43">
        <v>200</v>
      </c>
      <c r="G160" s="43">
        <v>12.68</v>
      </c>
      <c r="H160" s="43"/>
      <c r="I160" s="43">
        <v>20.52</v>
      </c>
      <c r="J160" s="43">
        <v>78.67</v>
      </c>
      <c r="K160" s="44" t="s">
        <v>50</v>
      </c>
      <c r="L160" s="43">
        <v>8</v>
      </c>
    </row>
    <row r="161" spans="1:12" ht="15" x14ac:dyDescent="0.25">
      <c r="A161" s="23"/>
      <c r="B161" s="15"/>
      <c r="C161" s="11"/>
      <c r="D161" s="7" t="s">
        <v>31</v>
      </c>
      <c r="E161" s="42"/>
      <c r="F161" s="43">
        <v>50</v>
      </c>
      <c r="G161" s="43">
        <v>2.08</v>
      </c>
      <c r="H161" s="43">
        <v>4.96</v>
      </c>
      <c r="I161" s="43">
        <v>21.65</v>
      </c>
      <c r="J161" s="43">
        <v>126.16</v>
      </c>
      <c r="K161" s="44" t="s">
        <v>44</v>
      </c>
      <c r="L161" s="43">
        <v>4</v>
      </c>
    </row>
    <row r="162" spans="1:12" ht="15" x14ac:dyDescent="0.25">
      <c r="A162" s="23"/>
      <c r="B162" s="15"/>
      <c r="C162" s="11"/>
      <c r="D162" s="7" t="s">
        <v>32</v>
      </c>
      <c r="E162" s="42"/>
      <c r="F162" s="43">
        <v>50</v>
      </c>
      <c r="G162" s="43">
        <v>3.74</v>
      </c>
      <c r="H162" s="43">
        <v>0.59</v>
      </c>
      <c r="I162" s="43">
        <v>21.69</v>
      </c>
      <c r="J162" s="43">
        <v>126.16</v>
      </c>
      <c r="K162" s="44" t="s">
        <v>45</v>
      </c>
      <c r="L162" s="43">
        <v>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30.590000000000003</v>
      </c>
      <c r="H165" s="19">
        <f t="shared" si="64"/>
        <v>9.27</v>
      </c>
      <c r="I165" s="19">
        <f t="shared" si="64"/>
        <v>76.94</v>
      </c>
      <c r="J165" s="19">
        <f t="shared" si="64"/>
        <v>718.68999999999994</v>
      </c>
      <c r="K165" s="25"/>
      <c r="L165" s="19">
        <f t="shared" ref="L165" si="65">SUM(L156:L164)</f>
        <v>46.29</v>
      </c>
    </row>
    <row r="166" spans="1:12" ht="15" x14ac:dyDescent="0.2">
      <c r="A166" s="29">
        <f>A147</f>
        <v>2</v>
      </c>
      <c r="B166" s="30">
        <f>B147</f>
        <v>3</v>
      </c>
      <c r="C166" s="56" t="s">
        <v>4</v>
      </c>
      <c r="D166" s="57"/>
      <c r="E166" s="31"/>
      <c r="F166" s="32">
        <f>F155+F165</f>
        <v>1230</v>
      </c>
      <c r="G166" s="32">
        <f t="shared" ref="G166" si="66">G155+G165</f>
        <v>70.599999999999994</v>
      </c>
      <c r="H166" s="32">
        <f t="shared" ref="H166" si="67">H155+H165</f>
        <v>31.650000000000002</v>
      </c>
      <c r="I166" s="32">
        <f t="shared" ref="I166" si="68">I155+I165</f>
        <v>167.43</v>
      </c>
      <c r="J166" s="32">
        <f t="shared" ref="J166:L166" si="69">J155+J165</f>
        <v>1295.4099999999999</v>
      </c>
      <c r="K166" s="32"/>
      <c r="L166" s="32">
        <f t="shared" si="69"/>
        <v>111.31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97</v>
      </c>
      <c r="F167" s="40">
        <v>250</v>
      </c>
      <c r="G167" s="40">
        <v>15.81</v>
      </c>
      <c r="H167" s="40">
        <v>15.09</v>
      </c>
      <c r="I167" s="40">
        <v>14.5</v>
      </c>
      <c r="J167" s="40">
        <v>461.48</v>
      </c>
      <c r="K167" s="41" t="s">
        <v>98</v>
      </c>
      <c r="L167" s="40">
        <v>35.409999999999997</v>
      </c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0.04</v>
      </c>
      <c r="H169" s="43">
        <v>17.71</v>
      </c>
      <c r="I169" s="43">
        <v>57.21</v>
      </c>
      <c r="J169" s="43">
        <v>0.18</v>
      </c>
      <c r="K169" s="44" t="s">
        <v>42</v>
      </c>
      <c r="L169" s="43">
        <v>6.65</v>
      </c>
    </row>
    <row r="170" spans="1:12" ht="15" x14ac:dyDescent="0.25">
      <c r="A170" s="23"/>
      <c r="B170" s="15"/>
      <c r="C170" s="11"/>
      <c r="D170" s="7" t="s">
        <v>23</v>
      </c>
      <c r="E170" s="42"/>
      <c r="F170" s="43">
        <v>50</v>
      </c>
      <c r="G170" s="43">
        <v>2.08</v>
      </c>
      <c r="H170" s="43">
        <v>4.96</v>
      </c>
      <c r="I170" s="43">
        <v>21.65</v>
      </c>
      <c r="J170" s="43">
        <v>126.16</v>
      </c>
      <c r="K170" s="44" t="s">
        <v>44</v>
      </c>
      <c r="L170" s="43">
        <v>4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17.93</v>
      </c>
      <c r="H175" s="19">
        <f t="shared" si="70"/>
        <v>37.76</v>
      </c>
      <c r="I175" s="19">
        <f t="shared" si="70"/>
        <v>93.360000000000014</v>
      </c>
      <c r="J175" s="19">
        <f t="shared" si="70"/>
        <v>587.82000000000005</v>
      </c>
      <c r="K175" s="25"/>
      <c r="L175" s="19">
        <f t="shared" ref="L175" si="71">SUM(L167:L174)</f>
        <v>46.059999999999995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99</v>
      </c>
      <c r="F177" s="43">
        <v>300</v>
      </c>
      <c r="G177" s="43">
        <v>8.2100000000000009</v>
      </c>
      <c r="H177" s="43">
        <v>12</v>
      </c>
      <c r="I177" s="43">
        <v>29.16</v>
      </c>
      <c r="J177" s="43">
        <v>234.06</v>
      </c>
      <c r="K177" s="44" t="s">
        <v>82</v>
      </c>
      <c r="L177" s="43">
        <v>7.5</v>
      </c>
    </row>
    <row r="178" spans="1:12" ht="15" x14ac:dyDescent="0.25">
      <c r="A178" s="23"/>
      <c r="B178" s="15"/>
      <c r="C178" s="11"/>
      <c r="D178" s="7" t="s">
        <v>28</v>
      </c>
      <c r="E178" s="42" t="s">
        <v>100</v>
      </c>
      <c r="F178" s="43">
        <v>100</v>
      </c>
      <c r="G178" s="43">
        <v>10.55</v>
      </c>
      <c r="H178" s="43">
        <v>21.45</v>
      </c>
      <c r="I178" s="43">
        <v>0.37</v>
      </c>
      <c r="J178" s="43">
        <v>236.67</v>
      </c>
      <c r="K178" s="44" t="s">
        <v>101</v>
      </c>
      <c r="L178" s="43">
        <v>64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78</v>
      </c>
      <c r="F180" s="43">
        <v>200</v>
      </c>
      <c r="G180" s="43">
        <v>3.79</v>
      </c>
      <c r="H180" s="43">
        <v>4.0199999999999996</v>
      </c>
      <c r="I180" s="43">
        <v>24.56</v>
      </c>
      <c r="J180" s="43">
        <v>148.19999999999999</v>
      </c>
      <c r="K180" s="44" t="s">
        <v>79</v>
      </c>
      <c r="L180" s="43">
        <v>18.93</v>
      </c>
    </row>
    <row r="181" spans="1:12" ht="15" x14ac:dyDescent="0.25">
      <c r="A181" s="23"/>
      <c r="B181" s="15"/>
      <c r="C181" s="11"/>
      <c r="D181" s="7" t="s">
        <v>31</v>
      </c>
      <c r="E181" s="42"/>
      <c r="F181" s="43">
        <v>50</v>
      </c>
      <c r="G181" s="43">
        <v>2.08</v>
      </c>
      <c r="H181" s="43">
        <v>4.96</v>
      </c>
      <c r="I181" s="43">
        <v>21.65</v>
      </c>
      <c r="J181" s="43">
        <v>126.16</v>
      </c>
      <c r="K181" s="44" t="s">
        <v>44</v>
      </c>
      <c r="L181" s="43">
        <v>4</v>
      </c>
    </row>
    <row r="182" spans="1:12" ht="15" x14ac:dyDescent="0.25">
      <c r="A182" s="23"/>
      <c r="B182" s="15"/>
      <c r="C182" s="11"/>
      <c r="D182" s="7" t="s">
        <v>32</v>
      </c>
      <c r="E182" s="42"/>
      <c r="F182" s="43">
        <v>50</v>
      </c>
      <c r="G182" s="43">
        <v>3.74</v>
      </c>
      <c r="H182" s="43">
        <v>0.59</v>
      </c>
      <c r="I182" s="43">
        <v>21.69</v>
      </c>
      <c r="J182" s="43">
        <v>126.16</v>
      </c>
      <c r="K182" s="44" t="s">
        <v>45</v>
      </c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700</v>
      </c>
      <c r="G185" s="19">
        <f t="shared" ref="G185:J185" si="72">SUM(G176:G184)</f>
        <v>28.370000000000005</v>
      </c>
      <c r="H185" s="19">
        <f t="shared" si="72"/>
        <v>43.02</v>
      </c>
      <c r="I185" s="19">
        <f t="shared" si="72"/>
        <v>97.43</v>
      </c>
      <c r="J185" s="19">
        <f t="shared" si="72"/>
        <v>871.25</v>
      </c>
      <c r="K185" s="25"/>
      <c r="L185" s="19">
        <f t="shared" ref="L185" si="73">SUM(L176:L184)</f>
        <v>99.43</v>
      </c>
    </row>
    <row r="186" spans="1:12" ht="15" x14ac:dyDescent="0.2">
      <c r="A186" s="29">
        <f>A167</f>
        <v>2</v>
      </c>
      <c r="B186" s="30">
        <f>B167</f>
        <v>4</v>
      </c>
      <c r="C186" s="56" t="s">
        <v>4</v>
      </c>
      <c r="D186" s="57"/>
      <c r="E186" s="31"/>
      <c r="F186" s="32">
        <f>F175+F185</f>
        <v>1200</v>
      </c>
      <c r="G186" s="32">
        <f t="shared" ref="G186" si="74">G175+G185</f>
        <v>46.300000000000004</v>
      </c>
      <c r="H186" s="32">
        <f t="shared" ref="H186" si="75">H175+H185</f>
        <v>80.78</v>
      </c>
      <c r="I186" s="32">
        <f t="shared" ref="I186" si="76">I175+I185</f>
        <v>190.79000000000002</v>
      </c>
      <c r="J186" s="32">
        <f t="shared" ref="J186:L186" si="77">J175+J185</f>
        <v>1459.0700000000002</v>
      </c>
      <c r="K186" s="32"/>
      <c r="L186" s="32">
        <f t="shared" si="77"/>
        <v>145.49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102</v>
      </c>
      <c r="F187" s="40">
        <v>250</v>
      </c>
      <c r="G187" s="40">
        <v>3.77</v>
      </c>
      <c r="H187" s="40">
        <v>3.17</v>
      </c>
      <c r="I187" s="40">
        <v>15.78</v>
      </c>
      <c r="J187" s="40">
        <v>350</v>
      </c>
      <c r="K187" s="41" t="s">
        <v>68</v>
      </c>
      <c r="L187" s="40">
        <v>19.45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78</v>
      </c>
      <c r="F189" s="43">
        <v>200</v>
      </c>
      <c r="G189" s="43">
        <v>3.79</v>
      </c>
      <c r="H189" s="43">
        <v>4.0199999999999996</v>
      </c>
      <c r="I189" s="43">
        <v>24.56</v>
      </c>
      <c r="J189" s="43">
        <v>148.19999999999999</v>
      </c>
      <c r="K189" s="44" t="s">
        <v>79</v>
      </c>
      <c r="L189" s="43">
        <v>18.93</v>
      </c>
    </row>
    <row r="190" spans="1:12" ht="15" x14ac:dyDescent="0.25">
      <c r="A190" s="23"/>
      <c r="B190" s="15"/>
      <c r="C190" s="11"/>
      <c r="D190" s="7" t="s">
        <v>23</v>
      </c>
      <c r="E190" s="42"/>
      <c r="F190" s="43">
        <v>50</v>
      </c>
      <c r="G190" s="43">
        <v>2.08</v>
      </c>
      <c r="H190" s="43">
        <v>4.96</v>
      </c>
      <c r="I190" s="43">
        <v>21.65</v>
      </c>
      <c r="J190" s="43">
        <v>126.16</v>
      </c>
      <c r="K190" s="44" t="s">
        <v>44</v>
      </c>
      <c r="L190" s="43">
        <v>4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9.64</v>
      </c>
      <c r="H195" s="19">
        <f t="shared" si="78"/>
        <v>12.149999999999999</v>
      </c>
      <c r="I195" s="19">
        <f t="shared" si="78"/>
        <v>61.989999999999995</v>
      </c>
      <c r="J195" s="19">
        <f t="shared" si="78"/>
        <v>624.36</v>
      </c>
      <c r="K195" s="25"/>
      <c r="L195" s="19">
        <f t="shared" ref="L195" si="79">SUM(L187:L194)</f>
        <v>42.379999999999995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54</v>
      </c>
      <c r="F196" s="43">
        <v>60</v>
      </c>
      <c r="G196" s="43">
        <v>0.66</v>
      </c>
      <c r="H196" s="43">
        <v>0.12</v>
      </c>
      <c r="I196" s="43">
        <v>2.2799999999999998</v>
      </c>
      <c r="J196" s="43">
        <v>15.56</v>
      </c>
      <c r="K196" s="44" t="s">
        <v>103</v>
      </c>
      <c r="L196" s="43">
        <v>18</v>
      </c>
    </row>
    <row r="197" spans="1:12" ht="15" x14ac:dyDescent="0.25">
      <c r="A197" s="23"/>
      <c r="B197" s="15"/>
      <c r="C197" s="11"/>
      <c r="D197" s="7" t="s">
        <v>27</v>
      </c>
      <c r="E197" s="42" t="s">
        <v>86</v>
      </c>
      <c r="F197" s="43">
        <v>250</v>
      </c>
      <c r="G197" s="43">
        <v>2.4900000000000002</v>
      </c>
      <c r="H197" s="43">
        <v>2.9</v>
      </c>
      <c r="I197" s="43">
        <v>19.04</v>
      </c>
      <c r="J197" s="43">
        <v>118.13</v>
      </c>
      <c r="K197" s="44" t="s">
        <v>87</v>
      </c>
      <c r="L197" s="43">
        <v>17.98</v>
      </c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39</v>
      </c>
      <c r="E199" s="42" t="s">
        <v>104</v>
      </c>
      <c r="F199" s="43">
        <v>100</v>
      </c>
      <c r="G199" s="43">
        <v>4.33</v>
      </c>
      <c r="H199" s="43">
        <v>8.24</v>
      </c>
      <c r="I199" s="43">
        <v>28.66</v>
      </c>
      <c r="J199" s="43">
        <v>263.49</v>
      </c>
      <c r="K199" s="44" t="s">
        <v>105</v>
      </c>
      <c r="L199" s="43">
        <v>30</v>
      </c>
    </row>
    <row r="200" spans="1:12" ht="15" x14ac:dyDescent="0.25">
      <c r="A200" s="23"/>
      <c r="B200" s="15"/>
      <c r="C200" s="11"/>
      <c r="D200" s="7" t="s">
        <v>30</v>
      </c>
      <c r="E200" s="42" t="s">
        <v>49</v>
      </c>
      <c r="F200" s="43">
        <v>200</v>
      </c>
      <c r="G200" s="43">
        <v>12.68</v>
      </c>
      <c r="H200" s="43"/>
      <c r="I200" s="43">
        <v>20.52</v>
      </c>
      <c r="J200" s="43">
        <v>78.67</v>
      </c>
      <c r="K200" s="44" t="s">
        <v>50</v>
      </c>
      <c r="L200" s="43">
        <v>8</v>
      </c>
    </row>
    <row r="201" spans="1:12" ht="15" x14ac:dyDescent="0.25">
      <c r="A201" s="23"/>
      <c r="B201" s="15"/>
      <c r="C201" s="11"/>
      <c r="D201" s="7" t="s">
        <v>31</v>
      </c>
      <c r="E201" s="42"/>
      <c r="F201" s="43">
        <v>50</v>
      </c>
      <c r="G201" s="43">
        <v>2.08</v>
      </c>
      <c r="H201" s="43">
        <v>4.96</v>
      </c>
      <c r="I201" s="43">
        <v>21.65</v>
      </c>
      <c r="J201" s="43">
        <v>126.16</v>
      </c>
      <c r="K201" s="44" t="s">
        <v>44</v>
      </c>
      <c r="L201" s="43">
        <v>4</v>
      </c>
    </row>
    <row r="202" spans="1:12" ht="15" x14ac:dyDescent="0.25">
      <c r="A202" s="23"/>
      <c r="B202" s="15"/>
      <c r="C202" s="11"/>
      <c r="D202" s="7" t="s">
        <v>32</v>
      </c>
      <c r="E202" s="42"/>
      <c r="F202" s="43">
        <v>50</v>
      </c>
      <c r="G202" s="43">
        <v>3.86</v>
      </c>
      <c r="H202" s="43">
        <v>0.67</v>
      </c>
      <c r="I202" s="43">
        <v>21.69</v>
      </c>
      <c r="J202" s="43">
        <v>126.16</v>
      </c>
      <c r="K202" s="44" t="s">
        <v>45</v>
      </c>
      <c r="L202" s="43">
        <v>5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710</v>
      </c>
      <c r="G205" s="19">
        <f t="shared" ref="G205:J205" si="80">SUM(G196:G204)</f>
        <v>26.1</v>
      </c>
      <c r="H205" s="19">
        <f t="shared" si="80"/>
        <v>16.89</v>
      </c>
      <c r="I205" s="19">
        <f t="shared" si="80"/>
        <v>113.84</v>
      </c>
      <c r="J205" s="19">
        <f t="shared" si="80"/>
        <v>728.17</v>
      </c>
      <c r="K205" s="25"/>
      <c r="L205" s="19">
        <f t="shared" ref="L205" si="81">SUM(L196:L204)</f>
        <v>82.98</v>
      </c>
    </row>
    <row r="206" spans="1:12" ht="15.75" thickBot="1" x14ac:dyDescent="0.25">
      <c r="A206" s="29">
        <f>A187</f>
        <v>2</v>
      </c>
      <c r="B206" s="30">
        <f>B187</f>
        <v>5</v>
      </c>
      <c r="C206" s="56" t="s">
        <v>4</v>
      </c>
      <c r="D206" s="57"/>
      <c r="E206" s="31"/>
      <c r="F206" s="32">
        <f>F195+F205</f>
        <v>1210</v>
      </c>
      <c r="G206" s="32">
        <f t="shared" ref="G206" si="82">G195+G205</f>
        <v>35.74</v>
      </c>
      <c r="H206" s="32">
        <f t="shared" ref="H206" si="83">H195+H205</f>
        <v>29.04</v>
      </c>
      <c r="I206" s="32">
        <f t="shared" ref="I206" si="84">I195+I205</f>
        <v>175.82999999999998</v>
      </c>
      <c r="J206" s="32">
        <f t="shared" ref="J206:L206" si="85">J195+J205</f>
        <v>1352.53</v>
      </c>
      <c r="K206" s="32"/>
      <c r="L206" s="32">
        <f t="shared" si="85"/>
        <v>125.36</v>
      </c>
    </row>
    <row r="207" spans="1:12" ht="13.5" thickBot="1" x14ac:dyDescent="0.25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1218</v>
      </c>
      <c r="G207" s="34">
        <f>SUMIF($C:$C,"Итого за день:",G:G)/COUNTIFS($C:$C,"Итого за день:",G:G,"&gt;0")</f>
        <v>51.202999999999996</v>
      </c>
      <c r="H207" s="34">
        <f>SUMIF($C:$C,"Итого за день:",H:H)/COUNTIFS($C:$C,"Итого за день:",H:H,"&gt;0")</f>
        <v>48.831000000000003</v>
      </c>
      <c r="I207" s="34">
        <f>SUMIF($C:$C,"Итого за день:",I:I)/COUNTIFS($C:$C,"Итого за день:",I:I,"&gt;0")</f>
        <v>177.97200000000004</v>
      </c>
      <c r="J207" s="34">
        <f>SUMIF($C:$C,"Итого за день:",J:J)/COUNTIFS($C:$C,"Итого за день:",J:J,"&gt;0")</f>
        <v>1392.5740000000001</v>
      </c>
      <c r="K207" s="34"/>
      <c r="L207" s="34">
        <f>SUMIF($C:$C,"Итого за день:",L:L)/COUNTIFS($C:$C,"Итого за день:",L:L,"&gt;0")</f>
        <v>130.27600000000001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2025-04-23T08:36:52Z</cp:lastPrinted>
  <dcterms:created xsi:type="dcterms:W3CDTF">2022-05-16T14:23:56Z</dcterms:created>
  <dcterms:modified xsi:type="dcterms:W3CDTF">2025-04-23T08:38:46Z</dcterms:modified>
</cp:coreProperties>
</file>